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9525" windowHeight="730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28" i="2" l="1"/>
  <c r="D29" i="2" l="1"/>
  <c r="D25" i="2"/>
  <c r="D20" i="2"/>
  <c r="D18" i="2"/>
  <c r="D17" i="2"/>
  <c r="D16" i="2"/>
  <c r="D14" i="2"/>
  <c r="D9" i="2"/>
  <c r="D11" i="2"/>
  <c r="D10" i="2"/>
  <c r="D22" i="2" l="1"/>
  <c r="D24" i="2"/>
</calcChain>
</file>

<file path=xl/sharedStrings.xml><?xml version="1.0" encoding="utf-8"?>
<sst xmlns="http://schemas.openxmlformats.org/spreadsheetml/2006/main" count="69" uniqueCount="66">
  <si>
    <t>UBND PHƯỜNG THANH LƯƠNG</t>
  </si>
  <si>
    <t>Thu tiền ủng hộ đồng bào thiệt hại do bão số 3</t>
  </si>
  <si>
    <t>STT</t>
  </si>
  <si>
    <t>Họ và tên</t>
  </si>
  <si>
    <t>Chức danh</t>
  </si>
  <si>
    <t>Bậc lương</t>
  </si>
  <si>
    <t>Ghi chú</t>
  </si>
  <si>
    <t>Nguyễn Thị Đẳng</t>
  </si>
  <si>
    <t>P205 Nhà A, TT Hồ Đình</t>
  </si>
  <si>
    <t>Nguyễn Thị Chung</t>
  </si>
  <si>
    <t xml:space="preserve">Các cháu Thiếu nhi </t>
  </si>
  <si>
    <t>Sư thầy Thích Đàm Thanh</t>
  </si>
  <si>
    <t>Chùa Hộ Quốc</t>
  </si>
  <si>
    <t>Ngô Phạm Kiểm</t>
  </si>
  <si>
    <t>CLB Bóng Bàn</t>
  </si>
  <si>
    <t>Trần Ngọc Vinh</t>
  </si>
  <si>
    <t>Tổ 12</t>
  </si>
  <si>
    <t>Lê Thị Bích Thọ</t>
  </si>
  <si>
    <t>Tổ 5</t>
  </si>
  <si>
    <t>Hội khuyến học phường</t>
  </si>
  <si>
    <t>Lê Sỹ Hải</t>
  </si>
  <si>
    <t>CTĐ</t>
  </si>
  <si>
    <t>Phạm Kim Dũng</t>
  </si>
  <si>
    <t>CCB</t>
  </si>
  <si>
    <t>TDP10</t>
  </si>
  <si>
    <t>CBUB</t>
  </si>
  <si>
    <t>Tổ 2</t>
  </si>
  <si>
    <t xml:space="preserve">Lê Thị Quyên </t>
  </si>
  <si>
    <t>Tổ 11</t>
  </si>
  <si>
    <t>Tổng cộng</t>
  </si>
  <si>
    <t>Dương Thị Hằng</t>
  </si>
  <si>
    <t>Tổ 15</t>
  </si>
  <si>
    <t>Lê Thị Hà</t>
  </si>
  <si>
    <t>Tổ 17</t>
  </si>
  <si>
    <t>Trần Thị Chiu</t>
  </si>
  <si>
    <t>Tổ 3</t>
  </si>
  <si>
    <t>Lê Thị Phượng</t>
  </si>
  <si>
    <t>Tổ 8</t>
  </si>
  <si>
    <t>Vũ Thị Hiền</t>
  </si>
  <si>
    <t>Tổ 6</t>
  </si>
  <si>
    <t>Nguyễn Thị Việt</t>
  </si>
  <si>
    <t>Tổ 7</t>
  </si>
  <si>
    <t>Nguyễn Thị Sáu</t>
  </si>
  <si>
    <t>Tổ 16</t>
  </si>
  <si>
    <t>Trường THCS Thanh Lương</t>
  </si>
  <si>
    <t>Vũ Thị Yên</t>
  </si>
  <si>
    <t>Tổ 14</t>
  </si>
  <si>
    <t>Đới Văn Hạnh</t>
  </si>
  <si>
    <t>Tổ 9</t>
  </si>
  <si>
    <t>Cựu chiến binh phường</t>
  </si>
  <si>
    <t>Trần Thị Mai</t>
  </si>
  <si>
    <t>Tổ 13</t>
  </si>
  <si>
    <t>Lê Nhân Đạo</t>
  </si>
  <si>
    <t>Tổ 4</t>
  </si>
  <si>
    <t>Nguyễn Thị Lan</t>
  </si>
  <si>
    <t>Tổ 1</t>
  </si>
  <si>
    <t>Trường Mầm non Ánh Sao</t>
  </si>
  <si>
    <t>Trường mầm non Thanh Lương</t>
  </si>
  <si>
    <t>Trường Tiểu học Thanh Lương</t>
  </si>
  <si>
    <t>Tổ 21</t>
  </si>
  <si>
    <t>Đinh Thị Chiến</t>
  </si>
  <si>
    <t>Tổ 20</t>
  </si>
  <si>
    <t>Tổ 19</t>
  </si>
  <si>
    <t>Đinh Văn Chiến</t>
  </si>
  <si>
    <t>Tổ 18</t>
  </si>
  <si>
    <t>Trần Thị Điền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</si>
</sst>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41" fontId="1" fillId="0" borderId="1" xfId="0" applyNumberFormat="1" applyFont="1" applyBorder="1" applyAlignment="1">
      <alignment horizontal="center"/>
    </xf>
    <xf numFmtId="41" fontId="3" fillId="0" borderId="0" xfId="0" applyNumberFormat="1" applyFont="1"/>
    <xf numFmtId="4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20" workbookViewId="0">
      <selection activeCell="F35" sqref="F35:G47"/>
    </sheetView>
  </sheetViews>
  <sheetFormatPr defaultRowHeight="18.75" x14ac:dyDescent="0.3"/>
  <cols>
    <col min="1" max="1" width="6" style="2" customWidth="1"/>
    <col min="2" max="2" width="35.140625" style="2" customWidth="1"/>
    <col min="3" max="3" width="16.7109375" style="2" customWidth="1"/>
    <col min="4" max="4" width="21.140625" style="2" customWidth="1"/>
    <col min="5" max="5" width="16.140625" style="2" customWidth="1"/>
    <col min="6" max="6" width="16.140625" style="2" bestFit="1" customWidth="1"/>
    <col min="7" max="7" width="18.140625" style="2" customWidth="1"/>
    <col min="8" max="8" width="11.5703125" style="2" bestFit="1" customWidth="1"/>
    <col min="9" max="16384" width="9.140625" style="2"/>
  </cols>
  <sheetData>
    <row r="1" spans="1:5" s="1" customFormat="1" x14ac:dyDescent="0.3">
      <c r="A1" s="1" t="s">
        <v>0</v>
      </c>
    </row>
    <row r="2" spans="1:5" s="1" customFormat="1" ht="20.25" x14ac:dyDescent="0.3">
      <c r="A2" s="10" t="s">
        <v>1</v>
      </c>
      <c r="B2" s="10"/>
      <c r="C2" s="10"/>
      <c r="D2" s="10"/>
      <c r="E2" s="10"/>
    </row>
    <row r="3" spans="1:5" x14ac:dyDescent="0.3">
      <c r="A3" s="11"/>
      <c r="B3" s="11"/>
      <c r="C3" s="11"/>
      <c r="D3" s="11"/>
    </row>
    <row r="4" spans="1:5" ht="37.5" x14ac:dyDescent="0.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 ht="37.5" x14ac:dyDescent="0.3">
      <c r="A5" s="3">
        <v>1</v>
      </c>
      <c r="B5" s="4" t="s">
        <v>7</v>
      </c>
      <c r="C5" s="3" t="s">
        <v>8</v>
      </c>
      <c r="D5" s="9">
        <v>300000</v>
      </c>
      <c r="E5" s="3"/>
    </row>
    <row r="6" spans="1:5" ht="37.5" x14ac:dyDescent="0.3">
      <c r="A6" s="3">
        <v>2</v>
      </c>
      <c r="B6" s="6" t="s">
        <v>9</v>
      </c>
      <c r="C6" s="3" t="s">
        <v>10</v>
      </c>
      <c r="D6" s="9">
        <v>5000000</v>
      </c>
      <c r="E6" s="6"/>
    </row>
    <row r="7" spans="1:5" ht="37.5" x14ac:dyDescent="0.3">
      <c r="A7" s="3">
        <v>3</v>
      </c>
      <c r="B7" s="6" t="s">
        <v>11</v>
      </c>
      <c r="C7" s="3" t="s">
        <v>12</v>
      </c>
      <c r="D7" s="9">
        <v>3000000</v>
      </c>
      <c r="E7" s="6"/>
    </row>
    <row r="8" spans="1:5" ht="37.5" x14ac:dyDescent="0.3">
      <c r="A8" s="3">
        <v>4</v>
      </c>
      <c r="B8" s="6" t="s">
        <v>13</v>
      </c>
      <c r="C8" s="3" t="s">
        <v>14</v>
      </c>
      <c r="D8" s="9">
        <v>2000000</v>
      </c>
      <c r="E8" s="6"/>
    </row>
    <row r="9" spans="1:5" x14ac:dyDescent="0.3">
      <c r="A9" s="3">
        <v>5</v>
      </c>
      <c r="B9" s="6" t="s">
        <v>54</v>
      </c>
      <c r="C9" s="3" t="s">
        <v>55</v>
      </c>
      <c r="D9" s="9">
        <f>400000+32700000+600000</f>
        <v>33700000</v>
      </c>
      <c r="E9" s="6"/>
    </row>
    <row r="10" spans="1:5" x14ac:dyDescent="0.3">
      <c r="A10" s="3">
        <v>6</v>
      </c>
      <c r="B10" s="6" t="s">
        <v>13</v>
      </c>
      <c r="C10" s="3" t="s">
        <v>26</v>
      </c>
      <c r="D10" s="9">
        <f>2100000+27630000</f>
        <v>29730000</v>
      </c>
      <c r="E10" s="6"/>
    </row>
    <row r="11" spans="1:5" x14ac:dyDescent="0.3">
      <c r="A11" s="3">
        <v>7</v>
      </c>
      <c r="B11" s="6" t="s">
        <v>34</v>
      </c>
      <c r="C11" s="3" t="s">
        <v>35</v>
      </c>
      <c r="D11" s="9">
        <f>850000+1900000+19600000+7710000</f>
        <v>30060000</v>
      </c>
      <c r="E11" s="6"/>
    </row>
    <row r="12" spans="1:5" x14ac:dyDescent="0.3">
      <c r="A12" s="3">
        <v>8</v>
      </c>
      <c r="B12" s="6" t="s">
        <v>52</v>
      </c>
      <c r="C12" s="3" t="s">
        <v>53</v>
      </c>
      <c r="D12" s="9">
        <v>28250000</v>
      </c>
      <c r="E12" s="6"/>
    </row>
    <row r="13" spans="1:5" x14ac:dyDescent="0.3">
      <c r="A13" s="3">
        <v>9</v>
      </c>
      <c r="B13" s="6" t="s">
        <v>17</v>
      </c>
      <c r="C13" s="3" t="s">
        <v>18</v>
      </c>
      <c r="D13" s="9">
        <v>26230000</v>
      </c>
      <c r="E13" s="6"/>
    </row>
    <row r="14" spans="1:5" x14ac:dyDescent="0.3">
      <c r="A14" s="3">
        <v>10</v>
      </c>
      <c r="B14" s="6" t="s">
        <v>38</v>
      </c>
      <c r="C14" s="3" t="s">
        <v>39</v>
      </c>
      <c r="D14" s="9">
        <f>8210000+17270000</f>
        <v>25480000</v>
      </c>
      <c r="E14" s="6"/>
    </row>
    <row r="15" spans="1:5" x14ac:dyDescent="0.3">
      <c r="A15" s="3">
        <v>11</v>
      </c>
      <c r="B15" s="6" t="s">
        <v>40</v>
      </c>
      <c r="C15" s="3" t="s">
        <v>41</v>
      </c>
      <c r="D15" s="9">
        <v>35020000</v>
      </c>
      <c r="E15" s="6"/>
    </row>
    <row r="16" spans="1:5" x14ac:dyDescent="0.3">
      <c r="A16" s="3">
        <v>12</v>
      </c>
      <c r="B16" s="6" t="s">
        <v>36</v>
      </c>
      <c r="C16" s="3" t="s">
        <v>37</v>
      </c>
      <c r="D16" s="9">
        <f>60200000+4550000</f>
        <v>64750000</v>
      </c>
      <c r="E16" s="6"/>
    </row>
    <row r="17" spans="1:5" x14ac:dyDescent="0.3">
      <c r="A17" s="3">
        <v>13</v>
      </c>
      <c r="B17" s="6" t="s">
        <v>47</v>
      </c>
      <c r="C17" s="3" t="s">
        <v>48</v>
      </c>
      <c r="D17" s="9">
        <f>11740000+24850000</f>
        <v>36590000</v>
      </c>
      <c r="E17" s="6"/>
    </row>
    <row r="18" spans="1:5" x14ac:dyDescent="0.3">
      <c r="A18" s="3">
        <v>14</v>
      </c>
      <c r="B18" s="6" t="s">
        <v>9</v>
      </c>
      <c r="C18" s="3" t="s">
        <v>24</v>
      </c>
      <c r="D18" s="9">
        <f>1750000+20450000</f>
        <v>22200000</v>
      </c>
      <c r="E18" s="6"/>
    </row>
    <row r="19" spans="1:5" x14ac:dyDescent="0.3">
      <c r="A19" s="3">
        <v>15</v>
      </c>
      <c r="B19" s="6" t="s">
        <v>27</v>
      </c>
      <c r="C19" s="3" t="s">
        <v>28</v>
      </c>
      <c r="D19" s="9">
        <v>15730000</v>
      </c>
      <c r="E19" s="6"/>
    </row>
    <row r="20" spans="1:5" x14ac:dyDescent="0.3">
      <c r="A20" s="3">
        <v>16</v>
      </c>
      <c r="B20" s="6" t="s">
        <v>15</v>
      </c>
      <c r="C20" s="3" t="s">
        <v>16</v>
      </c>
      <c r="D20" s="9">
        <f>3300000+19650000</f>
        <v>22950000</v>
      </c>
      <c r="E20" s="6"/>
    </row>
    <row r="21" spans="1:5" x14ac:dyDescent="0.3">
      <c r="A21" s="3">
        <v>17</v>
      </c>
      <c r="B21" s="6" t="s">
        <v>50</v>
      </c>
      <c r="C21" s="3" t="s">
        <v>51</v>
      </c>
      <c r="D21" s="9">
        <v>18440000</v>
      </c>
      <c r="E21" s="6"/>
    </row>
    <row r="22" spans="1:5" x14ac:dyDescent="0.3">
      <c r="A22" s="3">
        <v>18</v>
      </c>
      <c r="B22" s="6" t="s">
        <v>45</v>
      </c>
      <c r="C22" s="3" t="s">
        <v>46</v>
      </c>
      <c r="D22" s="9">
        <f>200000+33540000</f>
        <v>33740000</v>
      </c>
      <c r="E22" s="6"/>
    </row>
    <row r="23" spans="1:5" x14ac:dyDescent="0.3">
      <c r="A23" s="3">
        <v>19</v>
      </c>
      <c r="B23" s="6" t="s">
        <v>30</v>
      </c>
      <c r="C23" s="3" t="s">
        <v>31</v>
      </c>
      <c r="D23" s="9">
        <v>45000000</v>
      </c>
      <c r="E23" s="6"/>
    </row>
    <row r="24" spans="1:5" x14ac:dyDescent="0.3">
      <c r="A24" s="3">
        <v>20</v>
      </c>
      <c r="B24" s="6" t="s">
        <v>42</v>
      </c>
      <c r="C24" s="3" t="s">
        <v>43</v>
      </c>
      <c r="D24" s="9">
        <f>7720000+17000000</f>
        <v>24720000</v>
      </c>
      <c r="E24" s="6"/>
    </row>
    <row r="25" spans="1:5" x14ac:dyDescent="0.3">
      <c r="A25" s="3">
        <v>21</v>
      </c>
      <c r="B25" s="6" t="s">
        <v>32</v>
      </c>
      <c r="C25" s="3" t="s">
        <v>33</v>
      </c>
      <c r="D25" s="9">
        <f>16950000+29500000</f>
        <v>46450000</v>
      </c>
      <c r="E25" s="6"/>
    </row>
    <row r="26" spans="1:5" x14ac:dyDescent="0.3">
      <c r="A26" s="3">
        <v>22</v>
      </c>
      <c r="B26" s="6" t="s">
        <v>65</v>
      </c>
      <c r="C26" s="3" t="s">
        <v>64</v>
      </c>
      <c r="D26" s="9">
        <v>15700000</v>
      </c>
      <c r="E26" s="6"/>
    </row>
    <row r="27" spans="1:5" x14ac:dyDescent="0.3">
      <c r="A27" s="3">
        <v>23</v>
      </c>
      <c r="B27" s="6" t="s">
        <v>62</v>
      </c>
      <c r="C27" s="3" t="s">
        <v>62</v>
      </c>
      <c r="D27" s="5">
        <v>27803000</v>
      </c>
      <c r="E27" s="6"/>
    </row>
    <row r="28" spans="1:5" x14ac:dyDescent="0.3">
      <c r="A28" s="3">
        <v>24</v>
      </c>
      <c r="B28" s="6" t="s">
        <v>63</v>
      </c>
      <c r="C28" s="3" t="s">
        <v>61</v>
      </c>
      <c r="D28" s="5">
        <f>200000+42050000+200000</f>
        <v>42450000</v>
      </c>
      <c r="E28" s="6"/>
    </row>
    <row r="29" spans="1:5" x14ac:dyDescent="0.3">
      <c r="A29" s="3">
        <v>25</v>
      </c>
      <c r="B29" s="6" t="s">
        <v>60</v>
      </c>
      <c r="C29" s="3" t="s">
        <v>59</v>
      </c>
      <c r="D29" s="5">
        <f>1600000+17400000</f>
        <v>19000000</v>
      </c>
      <c r="E29" s="6"/>
    </row>
    <row r="30" spans="1:5" x14ac:dyDescent="0.3">
      <c r="A30" s="3">
        <v>26</v>
      </c>
      <c r="B30" s="6" t="s">
        <v>19</v>
      </c>
      <c r="C30" s="3"/>
      <c r="D30" s="5">
        <v>1000000</v>
      </c>
      <c r="E30" s="6"/>
    </row>
    <row r="31" spans="1:5" x14ac:dyDescent="0.3">
      <c r="A31" s="3">
        <v>27</v>
      </c>
      <c r="B31" s="6" t="s">
        <v>20</v>
      </c>
      <c r="C31" s="3" t="s">
        <v>21</v>
      </c>
      <c r="D31" s="5">
        <v>3000000</v>
      </c>
      <c r="E31" s="6"/>
    </row>
    <row r="32" spans="1:5" x14ac:dyDescent="0.3">
      <c r="A32" s="3">
        <v>28</v>
      </c>
      <c r="B32" s="6" t="s">
        <v>22</v>
      </c>
      <c r="C32" s="3" t="s">
        <v>23</v>
      </c>
      <c r="D32" s="5">
        <v>5000000</v>
      </c>
      <c r="E32" s="6"/>
    </row>
    <row r="33" spans="1:7" x14ac:dyDescent="0.3">
      <c r="A33" s="3">
        <v>29</v>
      </c>
      <c r="B33" s="6" t="s">
        <v>25</v>
      </c>
      <c r="C33" s="3"/>
      <c r="D33" s="5">
        <v>11300000</v>
      </c>
      <c r="E33" s="6"/>
    </row>
    <row r="34" spans="1:7" x14ac:dyDescent="0.3">
      <c r="A34" s="3">
        <v>30</v>
      </c>
      <c r="B34" s="6" t="s">
        <v>44</v>
      </c>
      <c r="C34" s="3"/>
      <c r="D34" s="5">
        <v>4000000</v>
      </c>
      <c r="E34" s="6"/>
    </row>
    <row r="35" spans="1:7" x14ac:dyDescent="0.3">
      <c r="A35" s="3">
        <v>31</v>
      </c>
      <c r="B35" s="6" t="s">
        <v>49</v>
      </c>
      <c r="C35" s="3"/>
      <c r="D35" s="5">
        <v>14260000</v>
      </c>
      <c r="E35" s="6"/>
    </row>
    <row r="36" spans="1:7" x14ac:dyDescent="0.3">
      <c r="A36" s="3">
        <v>32</v>
      </c>
      <c r="B36" s="6" t="s">
        <v>56</v>
      </c>
      <c r="C36" s="3"/>
      <c r="D36" s="5">
        <v>3100000</v>
      </c>
      <c r="E36" s="6"/>
    </row>
    <row r="37" spans="1:7" x14ac:dyDescent="0.3">
      <c r="A37" s="3">
        <v>33</v>
      </c>
      <c r="B37" s="6" t="s">
        <v>57</v>
      </c>
      <c r="C37" s="3"/>
      <c r="D37" s="5">
        <v>1750000</v>
      </c>
      <c r="E37" s="6"/>
    </row>
    <row r="38" spans="1:7" x14ac:dyDescent="0.3">
      <c r="A38" s="3">
        <v>34</v>
      </c>
      <c r="B38" s="6" t="s">
        <v>58</v>
      </c>
      <c r="C38" s="3"/>
      <c r="D38" s="5">
        <v>5000000</v>
      </c>
      <c r="E38" s="6"/>
    </row>
    <row r="39" spans="1:7" x14ac:dyDescent="0.3">
      <c r="A39" s="12" t="s">
        <v>29</v>
      </c>
      <c r="B39" s="12"/>
      <c r="C39" s="12"/>
      <c r="D39" s="7">
        <f>SUM(D5:D38)</f>
        <v>702703000</v>
      </c>
      <c r="E39" s="6"/>
      <c r="G39" s="8"/>
    </row>
    <row r="40" spans="1:7" x14ac:dyDescent="0.3">
      <c r="F40" s="8"/>
      <c r="G40" s="8"/>
    </row>
    <row r="41" spans="1:7" x14ac:dyDescent="0.3">
      <c r="F41" s="8"/>
    </row>
    <row r="42" spans="1:7" x14ac:dyDescent="0.3">
      <c r="F42" s="8"/>
      <c r="G42" s="8"/>
    </row>
    <row r="43" spans="1:7" x14ac:dyDescent="0.3">
      <c r="F43" s="8"/>
      <c r="G43" s="8"/>
    </row>
    <row r="44" spans="1:7" x14ac:dyDescent="0.3">
      <c r="F44" s="8"/>
      <c r="G44" s="8"/>
    </row>
    <row r="45" spans="1:7" x14ac:dyDescent="0.3">
      <c r="F45" s="8"/>
      <c r="G45" s="8"/>
    </row>
    <row r="46" spans="1:7" x14ac:dyDescent="0.3">
      <c r="F46" s="8"/>
      <c r="G46" s="8"/>
    </row>
    <row r="47" spans="1:7" x14ac:dyDescent="0.3">
      <c r="F47" s="8"/>
      <c r="G47" s="8"/>
    </row>
    <row r="48" spans="1:7" x14ac:dyDescent="0.3">
      <c r="G48" s="8"/>
    </row>
    <row r="49" spans="7:7" x14ac:dyDescent="0.3">
      <c r="G49" s="8"/>
    </row>
    <row r="50" spans="7:7" x14ac:dyDescent="0.3">
      <c r="G50" s="8"/>
    </row>
  </sheetData>
  <mergeCells count="3">
    <mergeCell ref="A2:E2"/>
    <mergeCell ref="A3:D3"/>
    <mergeCell ref="A39:C39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2024-10-01T01:01:13Z</cp:lastPrinted>
  <dcterms:created xsi:type="dcterms:W3CDTF">2024-09-16T09:24:11Z</dcterms:created>
  <dcterms:modified xsi:type="dcterms:W3CDTF">2024-10-28T09:30:25Z</dcterms:modified>
</cp:coreProperties>
</file>